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abinea1/Desktop/"/>
    </mc:Choice>
  </mc:AlternateContent>
  <xr:revisionPtr revIDLastSave="0" documentId="8_{F504ECA2-C6D1-254C-9D06-7A618D523207}" xr6:coauthVersionLast="47" xr6:coauthVersionMax="47" xr10:uidLastSave="{00000000-0000-0000-0000-000000000000}"/>
  <bookViews>
    <workbookView xWindow="35120" yWindow="-18280" windowWidth="46320" windowHeight="28300" xr2:uid="{00000000-000D-0000-FFFF-FFFF00000000}"/>
  </bookViews>
  <sheets>
    <sheet name="TI Budget Template" sheetId="3" r:id="rId1"/>
    <sheet name="SAMPLE BUDGET" sheetId="2" r:id="rId2"/>
  </sheets>
  <definedNames>
    <definedName name="_xlnm.Print_Area" localSheetId="1">'SAMPLE BUDGET'!$A$1:$E$50</definedName>
    <definedName name="_xlnm.Print_Area" localSheetId="0">'TI Budget Template'!$A$1:$D$50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2" l="1"/>
  <c r="D22" i="2"/>
  <c r="D23" i="2"/>
  <c r="D24" i="2"/>
  <c r="D25" i="2"/>
  <c r="D26" i="2"/>
  <c r="D27" i="2"/>
  <c r="D28" i="2"/>
  <c r="D29" i="2"/>
  <c r="D31" i="2"/>
  <c r="D32" i="2"/>
  <c r="D33" i="2"/>
  <c r="D34" i="2"/>
  <c r="D35" i="2"/>
  <c r="D36" i="2"/>
  <c r="D37" i="2"/>
  <c r="D38" i="2"/>
  <c r="D39" i="2"/>
  <c r="D41" i="2"/>
  <c r="D42" i="2"/>
  <c r="D43" i="2"/>
  <c r="D48" i="2"/>
  <c r="D49" i="2"/>
  <c r="D51" i="2"/>
  <c r="D52" i="2"/>
  <c r="D54" i="2"/>
  <c r="D55" i="2"/>
  <c r="D56" i="2"/>
  <c r="B60" i="2"/>
  <c r="D60" i="2" s="1"/>
  <c r="B59" i="2"/>
  <c r="D59" i="2" s="1"/>
  <c r="B58" i="2"/>
  <c r="B57" i="2"/>
  <c r="D57" i="2" s="1"/>
  <c r="B53" i="2"/>
  <c r="D53" i="2" s="1"/>
  <c r="B52" i="2"/>
  <c r="B51" i="2"/>
  <c r="B50" i="2"/>
  <c r="D50" i="2" s="1"/>
  <c r="B47" i="2"/>
  <c r="D47" i="2" s="1"/>
  <c r="B46" i="2"/>
  <c r="D46" i="2" s="1"/>
  <c r="B45" i="2"/>
  <c r="D45" i="2" s="1"/>
  <c r="B44" i="2"/>
  <c r="D44" i="2" s="1"/>
  <c r="B40" i="2"/>
  <c r="D40" i="2" s="1"/>
  <c r="B39" i="2"/>
  <c r="B31" i="2"/>
  <c r="B30" i="2"/>
  <c r="D30" i="2" s="1"/>
  <c r="B20" i="2"/>
  <c r="D20" i="2" s="1"/>
  <c r="B19" i="2"/>
  <c r="D19" i="2" s="1"/>
  <c r="B18" i="2"/>
  <c r="D18" i="2" s="1"/>
  <c r="B17" i="2"/>
  <c r="D17" i="2" s="1"/>
  <c r="D16" i="3"/>
  <c r="D42" i="3"/>
  <c r="D41" i="3"/>
  <c r="D40" i="3"/>
  <c r="D39" i="3"/>
  <c r="D36" i="3"/>
  <c r="D35" i="3"/>
  <c r="D31" i="3"/>
  <c r="D30" i="3"/>
  <c r="D26" i="3"/>
  <c r="D25" i="3"/>
  <c r="D21" i="3"/>
  <c r="D20" i="3"/>
  <c r="D15" i="3"/>
  <c r="B61" i="2" l="1"/>
  <c r="B63" i="2" s="1"/>
  <c r="D58" i="2"/>
  <c r="D61" i="2"/>
  <c r="D44" i="3"/>
  <c r="C61" i="2"/>
  <c r="B46" i="3" l="1"/>
</calcChain>
</file>

<file path=xl/sharedStrings.xml><?xml version="1.0" encoding="utf-8"?>
<sst xmlns="http://schemas.openxmlformats.org/spreadsheetml/2006/main" count="101" uniqueCount="75">
  <si>
    <t>ALLIANCE FOR AFRICAN PARTNERSHIP TRANSFORMING INSTITUTIONS BUDGET</t>
  </si>
  <si>
    <t>MSU Faculty PI, Department:</t>
  </si>
  <si>
    <t>MSU Faculty PI e-mail:</t>
  </si>
  <si>
    <t>MSU Fiscal Officer Approval:</t>
  </si>
  <si>
    <t>MSU Fiscal Officer (PI home department that administers fund):</t>
  </si>
  <si>
    <t>I have reviewed and approve of this budget</t>
  </si>
  <si>
    <t xml:space="preserve">MSU Account number (PI home department):  </t>
  </si>
  <si>
    <t>Initials</t>
  </si>
  <si>
    <t>African Partner PI(s) emails</t>
  </si>
  <si>
    <t>Proposed Travel Dates:</t>
  </si>
  <si>
    <t>Proposed Travel Locales:</t>
  </si>
  <si>
    <t xml:space="preserve">
COST SHARE SHOULD BE 20% OF TOTAL BUDGET
SALARY AND INDIRECT COSTS NOT ALLOWABLE
LIST INSTITUTION PROVIDING COST SHARE ON LINE NEXT TO ITEM
</t>
  </si>
  <si>
    <t>TOTAL</t>
  </si>
  <si>
    <t>COST SHARE</t>
  </si>
  <si>
    <t>FUNDING REQUEST</t>
  </si>
  <si>
    <t>Airfare:</t>
  </si>
  <si>
    <t># of travelers, # of trips, dates of travel &amp; locale</t>
  </si>
  <si>
    <t>Ground Transport</t>
  </si>
  <si>
    <t xml:space="preserve"> </t>
  </si>
  <si>
    <t>Meals and Incidentals</t>
  </si>
  <si>
    <t># of travelers, # of days per location, dates (do not exceed State Dept. Rates)</t>
  </si>
  <si>
    <t>Lodging</t>
  </si>
  <si>
    <t># of travlers, # of days per location &amp; dates (do not exceed State Dept. Rates)</t>
  </si>
  <si>
    <t>Other Travel Expenses</t>
  </si>
  <si>
    <t>Visas, immunizations, etc.</t>
  </si>
  <si>
    <t>Meeting/Workshop Expenses</t>
  </si>
  <si>
    <t>Meeting Venue Costs</t>
  </si>
  <si>
    <t>Catering # of participants at $x per particpant</t>
  </si>
  <si>
    <t>workshop supplies - printing costs, etc.</t>
  </si>
  <si>
    <t>SAMPLE ALLIANCE FOR AFRICAN PARTNERSHIP STRATEGIC TRAVEL BUDGET</t>
  </si>
  <si>
    <r>
      <rPr>
        <b/>
        <sz val="12"/>
        <rFont val="Arial"/>
        <family val="2"/>
      </rPr>
      <t>MSU Faculty PI, Department:</t>
    </r>
    <r>
      <rPr>
        <sz val="12"/>
        <rFont val="Arial"/>
        <family val="2"/>
      </rPr>
      <t xml:space="preserve">   </t>
    </r>
  </si>
  <si>
    <t xml:space="preserve">MSU Faculty PI e-mail:  </t>
  </si>
  <si>
    <t xml:space="preserve">MSU Fiscal Officer  &amp; e-mail (PI home department that administers fund):  </t>
  </si>
  <si>
    <t>HD</t>
  </si>
  <si>
    <t xml:space="preserve">MSU Account number (PI home department):   </t>
  </si>
  <si>
    <t xml:space="preserve">African Partner PI(s) &amp; Institution(s):  </t>
  </si>
  <si>
    <t xml:space="preserve">African Partner PI(s) emails: </t>
  </si>
  <si>
    <t xml:space="preserve">Proposed Travel Dates:  </t>
  </si>
  <si>
    <t xml:space="preserve">Proposed Travel Locales:  </t>
  </si>
  <si>
    <t>Travel expenses for UNN partners</t>
  </si>
  <si>
    <t>Two UNN faculty fly to Abuja on March 04, 2023 Abuja @ an estimated rate of $150 per person</t>
  </si>
  <si>
    <t>Two UNN faculty fly from Abuja to Detroit Airport on March 05, 2023 (arrive on March 6th) @ estimated airfare of $800 per person</t>
  </si>
  <si>
    <t>Two UNN faculty fly from Detroit Airport to Abuja on March 10, 2023 (arrive on March 11th) @ estimated airfare of $800 per person</t>
  </si>
  <si>
    <t>Two UNN faculty fly from Abuja to Enugu on March 12, 2023 @ an estimated rate of $150 per person</t>
  </si>
  <si>
    <t>Travel expenses for MSU partners</t>
  </si>
  <si>
    <t>MSU PI flies from Detroit Airport to Abuja on May 01, 2023 (arrives on May 02)</t>
  </si>
  <si>
    <t xml:space="preserve">MSU PI flies from Abuja to Enugu on May 3, 2023 </t>
  </si>
  <si>
    <t xml:space="preserve">MSU PI flies from Enugu to Abuja on May 7, 2023 </t>
  </si>
  <si>
    <t>MSU PI flies from Abuja to Detroit Airport on May 8, 2023</t>
  </si>
  <si>
    <t>Two UNN faculty travel from Nsukka to Enugu Airport (March 04, 2023) and fro(March 12, 2023) @$100 per person (UNN cost share)</t>
  </si>
  <si>
    <t>Two UNN faculty travel by bus from Detroit Airport to MSU (March 06, 2023) and fro (March 10, 2023) @ $100 per person</t>
  </si>
  <si>
    <t>MSU PI travels from MSU to Detroit Airport May 01, 2023 and May 08, 2023</t>
  </si>
  <si>
    <t>MSU PI travels from  Enugu Airport to UNN May 03, 2023 and May 07, 2023 (UNN share)</t>
  </si>
  <si>
    <t>Two UNN faculty in MSU for four full days &amp; 4 days of travel time @ $90 per person per day</t>
  </si>
  <si>
    <t>MSU PI in UNN for four full days &amp; 4 days of travel time @ $90 per person per day</t>
  </si>
  <si>
    <t># of travelers, # of days per location &amp; dates (do not exceed State Dept. Rates)</t>
  </si>
  <si>
    <t>Two UNN faculty lodging in Michigan from March 06 - 09, 2023 (4 nights x 2 travelers x $250/night, ONCONUS max lodging rate)</t>
  </si>
  <si>
    <t>Two UNN faculty lodging in Abuja (on trnasit) on March 04 and 11 (2 nights x 2 travelers x $250/night, ONCONUS max lodging rate)</t>
  </si>
  <si>
    <t>MSU PI lodging in UNN from May 03 - 06, 2023 (4 nights x $250/night, ONCONUS max lodging rate)</t>
  </si>
  <si>
    <t>MSU PI lodging in Abuja (on transit) on May 2 and May 07, 2023 (2 nights x $250/night, ONCONUS max lodging rate)</t>
  </si>
  <si>
    <t>American visa processing fees for two UNN faculty @ $160 each</t>
  </si>
  <si>
    <t>Two UNN faculty fly to Abuja for Visa interview @ $300 (to and fro)</t>
  </si>
  <si>
    <t>Two travelers travel clinic services (immunizations) $100/each, malarial drugs $20 each</t>
  </si>
  <si>
    <t>Lodging and meals for to UNN faculty in Abuja for visa interview (one night) @$100</t>
  </si>
  <si>
    <t>African visa processing fees needed for MSU faculty</t>
  </si>
  <si>
    <t>3 Nos hybrid (physical and virtual) workshops (one day each) @ $200 per day @ UNN (UNN Share)</t>
  </si>
  <si>
    <t>3 Nos hybrid (physical and virtual) workshops (one day each) @ $200 per day @ MSU</t>
  </si>
  <si>
    <t>Catering 35 participants @ $20/day x 3 Nos workshop at MSU</t>
  </si>
  <si>
    <t>Catering 35 participants @ $20/day x 3 Nos workshop at UNN</t>
  </si>
  <si>
    <t>Budget justification</t>
  </si>
  <si>
    <t xml:space="preserve">COST SHARE SHOULD BE 20% OF TOTAL BUDGET.
SALARY AND INDIRECT COSTS ARE NOT ALLOWABLE.
LIST INSTITUTION PROVIDING COST SHARE IN THE BUDGET JUSTIFICATION. </t>
  </si>
  <si>
    <t>Subtotal</t>
  </si>
  <si>
    <t>Airfare</t>
  </si>
  <si>
    <t>COST SHARE: This line should automatically calculate the minimum cost share. 
Minimum cost share must equal total funding request x 20%.</t>
  </si>
  <si>
    <t>African Partner PI(s) &amp; Institution(s)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</si>
</sst>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0"/>
      <name val="Arial"/>
    </font>
    <font>
      <sz val="7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sz val="12"/>
      <color theme="1"/>
      <name val="Arial"/>
      <family val="2"/>
    </font>
    <font>
      <i/>
      <sz val="7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b/>
      <sz val="7"/>
      <name val="Arial"/>
      <family val="2"/>
    </font>
    <font>
      <b/>
      <i/>
      <sz val="16"/>
      <name val="Arial"/>
      <family val="2"/>
    </font>
    <font>
      <i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44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4" fontId="4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4" fontId="6" fillId="0" borderId="0" xfId="0" applyNumberFormat="1" applyFont="1" applyAlignment="1">
      <alignment vertical="center"/>
    </xf>
    <xf numFmtId="0" fontId="3" fillId="0" borderId="0" xfId="0" applyFont="1"/>
    <xf numFmtId="0" fontId="3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/>
    </xf>
    <xf numFmtId="44" fontId="4" fillId="0" borderId="0" xfId="0" applyNumberFormat="1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  <xf numFmtId="164" fontId="7" fillId="0" borderId="0" xfId="0" applyNumberFormat="1" applyFont="1"/>
    <xf numFmtId="44" fontId="2" fillId="0" borderId="0" xfId="0" applyNumberFormat="1" applyFont="1"/>
    <xf numFmtId="44" fontId="4" fillId="0" borderId="0" xfId="0" applyNumberFormat="1" applyFont="1"/>
    <xf numFmtId="44" fontId="8" fillId="0" borderId="0" xfId="0" applyNumberFormat="1" applyFont="1" applyAlignment="1">
      <alignment horizontal="center"/>
    </xf>
    <xf numFmtId="0" fontId="5" fillId="0" borderId="0" xfId="0" applyFont="1" applyAlignment="1">
      <alignment horizontal="right" wrapText="1"/>
    </xf>
    <xf numFmtId="44" fontId="8" fillId="2" borderId="1" xfId="0" applyNumberFormat="1" applyFont="1" applyFill="1" applyBorder="1" applyAlignment="1">
      <alignment vertical="center"/>
    </xf>
    <xf numFmtId="44" fontId="3" fillId="3" borderId="2" xfId="0" applyNumberFormat="1" applyFont="1" applyFill="1" applyBorder="1" applyAlignment="1">
      <alignment horizontal="center" vertical="center"/>
    </xf>
    <xf numFmtId="44" fontId="3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3" fillId="0" borderId="6" xfId="0" applyFont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4" fontId="11" fillId="0" borderId="0" xfId="0" applyNumberFormat="1" applyFont="1" applyAlignment="1">
      <alignment vertical="center"/>
    </xf>
    <xf numFmtId="6" fontId="11" fillId="0" borderId="0" xfId="0" applyNumberFormat="1" applyFont="1" applyAlignment="1">
      <alignment vertical="center"/>
    </xf>
    <xf numFmtId="0" fontId="5" fillId="0" borderId="7" xfId="0" applyFont="1" applyBorder="1" applyAlignment="1">
      <alignment horizontal="right" wrapText="1"/>
    </xf>
    <xf numFmtId="44" fontId="8" fillId="0" borderId="7" xfId="0" applyNumberFormat="1" applyFont="1" applyBorder="1" applyAlignment="1">
      <alignment horizontal="center"/>
    </xf>
    <xf numFmtId="44" fontId="4" fillId="0" borderId="7" xfId="0" applyNumberFormat="1" applyFont="1" applyBorder="1" applyAlignment="1">
      <alignment vertical="center"/>
    </xf>
    <xf numFmtId="44" fontId="4" fillId="5" borderId="7" xfId="0" applyNumberFormat="1" applyFont="1" applyFill="1" applyBorder="1" applyAlignment="1">
      <alignment vertical="center"/>
    </xf>
    <xf numFmtId="0" fontId="10" fillId="0" borderId="7" xfId="0" applyFont="1" applyBorder="1" applyAlignment="1">
      <alignment horizontal="center"/>
    </xf>
    <xf numFmtId="0" fontId="1" fillId="0" borderId="7" xfId="0" applyFont="1" applyBorder="1"/>
    <xf numFmtId="0" fontId="3" fillId="0" borderId="7" xfId="0" applyFont="1" applyBorder="1" applyAlignment="1">
      <alignment horizontal="left"/>
    </xf>
    <xf numFmtId="0" fontId="3" fillId="0" borderId="7" xfId="0" applyFont="1" applyBorder="1"/>
    <xf numFmtId="0" fontId="3" fillId="3" borderId="7" xfId="0" applyFont="1" applyFill="1" applyBorder="1" applyAlignment="1">
      <alignment horizontal="center" vertical="center" wrapText="1"/>
    </xf>
    <xf numFmtId="44" fontId="3" fillId="3" borderId="7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left" vertical="center"/>
    </xf>
    <xf numFmtId="44" fontId="2" fillId="0" borderId="7" xfId="0" applyNumberFormat="1" applyFont="1" applyBorder="1" applyAlignment="1">
      <alignment vertical="center"/>
    </xf>
    <xf numFmtId="0" fontId="2" fillId="0" borderId="7" xfId="0" applyFont="1" applyBorder="1"/>
    <xf numFmtId="0" fontId="3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44" fontId="2" fillId="0" borderId="7" xfId="0" applyNumberFormat="1" applyFont="1" applyBorder="1"/>
    <xf numFmtId="0" fontId="2" fillId="0" borderId="7" xfId="0" applyFont="1" applyBorder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0" fontId="8" fillId="5" borderId="7" xfId="0" applyFont="1" applyFill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44" fontId="4" fillId="4" borderId="7" xfId="0" applyNumberFormat="1" applyFont="1" applyFill="1" applyBorder="1" applyAlignment="1">
      <alignment vertical="center"/>
    </xf>
    <xf numFmtId="0" fontId="3" fillId="5" borderId="7" xfId="0" applyFont="1" applyFill="1" applyBorder="1" applyAlignment="1">
      <alignment horizontal="left" vertical="center"/>
    </xf>
    <xf numFmtId="44" fontId="1" fillId="0" borderId="7" xfId="0" applyNumberFormat="1" applyFont="1" applyBorder="1"/>
    <xf numFmtId="0" fontId="8" fillId="0" borderId="0" xfId="0" applyFont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3"/>
  <sheetViews>
    <sheetView tabSelected="1" zoomScaleNormal="100" workbookViewId="0">
      <selection activeCell="A67" sqref="A67"/>
    </sheetView>
  </sheetViews>
  <sheetFormatPr baseColWidth="10" defaultColWidth="9.1640625" defaultRowHeight="11" x14ac:dyDescent="0.15"/>
  <cols>
    <col min="1" max="1" width="117.83203125" style="1" bestFit="1" customWidth="1"/>
    <col min="2" max="2" width="17" style="1" customWidth="1"/>
    <col min="3" max="3" width="12.83203125" style="1" customWidth="1"/>
    <col min="4" max="4" width="15.5" style="1" customWidth="1"/>
    <col min="5" max="5" width="15.6640625" style="1" customWidth="1"/>
    <col min="6" max="16384" width="9.1640625" style="1"/>
  </cols>
  <sheetData>
    <row r="1" spans="1:5" ht="26.25" customHeight="1" x14ac:dyDescent="0.2">
      <c r="A1" s="58" t="s">
        <v>0</v>
      </c>
      <c r="B1" s="59"/>
      <c r="C1" s="59"/>
      <c r="D1" s="60"/>
    </row>
    <row r="2" spans="1:5" ht="18.75" customHeight="1" x14ac:dyDescent="0.2">
      <c r="A2" s="38"/>
      <c r="B2" s="38"/>
      <c r="C2" s="39"/>
      <c r="D2" s="39"/>
    </row>
    <row r="3" spans="1:5" s="12" customFormat="1" ht="17.25" customHeight="1" x14ac:dyDescent="0.2">
      <c r="A3" s="40" t="s">
        <v>1</v>
      </c>
      <c r="B3" s="41"/>
      <c r="C3" s="41"/>
      <c r="D3" s="41"/>
    </row>
    <row r="4" spans="1:5" s="12" customFormat="1" ht="17.25" customHeight="1" x14ac:dyDescent="0.2">
      <c r="A4" s="40" t="s">
        <v>2</v>
      </c>
      <c r="B4" s="41" t="s">
        <v>3</v>
      </c>
      <c r="C4" s="41"/>
      <c r="D4" s="41"/>
    </row>
    <row r="5" spans="1:5" s="12" customFormat="1" ht="17.25" customHeight="1" thickBot="1" x14ac:dyDescent="0.25">
      <c r="A5" s="40" t="s">
        <v>4</v>
      </c>
      <c r="B5" s="41" t="s">
        <v>5</v>
      </c>
      <c r="C5" s="41"/>
      <c r="D5" s="41"/>
      <c r="E5" s="29"/>
    </row>
    <row r="6" spans="1:5" s="12" customFormat="1" ht="17.25" customHeight="1" x14ac:dyDescent="0.2">
      <c r="A6" s="40" t="s">
        <v>6</v>
      </c>
      <c r="B6" s="41"/>
      <c r="C6" s="41"/>
      <c r="D6" s="41"/>
      <c r="E6" s="30" t="s">
        <v>7</v>
      </c>
    </row>
    <row r="7" spans="1:5" s="12" customFormat="1" ht="17.25" customHeight="1" x14ac:dyDescent="0.2">
      <c r="A7" s="40" t="s">
        <v>74</v>
      </c>
      <c r="B7" s="41"/>
      <c r="C7" s="41"/>
      <c r="D7" s="41"/>
    </row>
    <row r="8" spans="1:5" s="12" customFormat="1" ht="17.25" customHeight="1" x14ac:dyDescent="0.2">
      <c r="A8" s="40" t="s">
        <v>8</v>
      </c>
      <c r="B8" s="41"/>
      <c r="C8" s="41"/>
      <c r="D8" s="41"/>
    </row>
    <row r="9" spans="1:5" s="12" customFormat="1" ht="17.25" customHeight="1" x14ac:dyDescent="0.2">
      <c r="A9" s="40" t="s">
        <v>9</v>
      </c>
      <c r="B9" s="41"/>
      <c r="C9" s="41"/>
      <c r="D9" s="41"/>
    </row>
    <row r="10" spans="1:5" s="12" customFormat="1" ht="17.25" customHeight="1" x14ac:dyDescent="0.2">
      <c r="A10" s="40" t="s">
        <v>10</v>
      </c>
      <c r="B10" s="41"/>
      <c r="C10" s="41"/>
      <c r="D10" s="41"/>
    </row>
    <row r="11" spans="1:5" ht="68.25" customHeight="1" x14ac:dyDescent="0.15">
      <c r="A11" s="42" t="s">
        <v>70</v>
      </c>
      <c r="B11" s="43" t="s">
        <v>14</v>
      </c>
      <c r="C11" s="43" t="s">
        <v>13</v>
      </c>
      <c r="D11" s="43" t="s">
        <v>12</v>
      </c>
    </row>
    <row r="12" spans="1:5" ht="18" customHeight="1" x14ac:dyDescent="0.2">
      <c r="A12" s="44" t="s">
        <v>69</v>
      </c>
      <c r="B12" s="45"/>
      <c r="C12" s="46"/>
      <c r="D12" s="39"/>
    </row>
    <row r="13" spans="1:5" ht="18" customHeight="1" x14ac:dyDescent="0.2">
      <c r="A13" s="55"/>
      <c r="B13" s="45"/>
      <c r="C13" s="46"/>
      <c r="D13" s="39"/>
    </row>
    <row r="14" spans="1:5" ht="15" customHeight="1" x14ac:dyDescent="0.2">
      <c r="A14" s="47" t="s">
        <v>72</v>
      </c>
      <c r="B14" s="45"/>
      <c r="C14" s="46"/>
      <c r="D14" s="39"/>
    </row>
    <row r="15" spans="1:5" ht="15" customHeight="1" x14ac:dyDescent="0.2">
      <c r="A15" s="48" t="s">
        <v>16</v>
      </c>
      <c r="B15" s="45"/>
      <c r="C15" s="49"/>
      <c r="D15" s="56">
        <f>B15+C15</f>
        <v>0</v>
      </c>
    </row>
    <row r="16" spans="1:5" ht="15" customHeight="1" x14ac:dyDescent="0.2">
      <c r="A16" s="51" t="s">
        <v>71</v>
      </c>
      <c r="B16" s="36"/>
      <c r="C16" s="49"/>
      <c r="D16" s="56">
        <f>B16+C16</f>
        <v>0</v>
      </c>
    </row>
    <row r="17" spans="1:4" ht="15" customHeight="1" x14ac:dyDescent="0.2">
      <c r="A17" s="50"/>
      <c r="B17" s="36"/>
      <c r="C17" s="49"/>
      <c r="D17" s="56"/>
    </row>
    <row r="18" spans="1:4" ht="15" customHeight="1" x14ac:dyDescent="0.2">
      <c r="A18" s="50"/>
      <c r="B18" s="36"/>
      <c r="C18" s="49"/>
      <c r="D18" s="56"/>
    </row>
    <row r="19" spans="1:4" ht="15" customHeight="1" x14ac:dyDescent="0.2">
      <c r="A19" s="47" t="s">
        <v>17</v>
      </c>
      <c r="B19" s="36"/>
      <c r="C19" s="49"/>
      <c r="D19" s="56"/>
    </row>
    <row r="20" spans="1:4" ht="15" customHeight="1" x14ac:dyDescent="0.2">
      <c r="A20" s="48" t="s">
        <v>16</v>
      </c>
      <c r="B20" s="36"/>
      <c r="C20" s="49"/>
      <c r="D20" s="56">
        <f>B20+C20</f>
        <v>0</v>
      </c>
    </row>
    <row r="21" spans="1:4" ht="15" customHeight="1" x14ac:dyDescent="0.2">
      <c r="A21" s="51" t="s">
        <v>71</v>
      </c>
      <c r="B21" s="37"/>
      <c r="C21" s="49"/>
      <c r="D21" s="56">
        <f>B21+C21</f>
        <v>0</v>
      </c>
    </row>
    <row r="22" spans="1:4" ht="15" customHeight="1" x14ac:dyDescent="0.2">
      <c r="A22" s="48"/>
      <c r="B22" s="37"/>
      <c r="C22" s="49"/>
      <c r="D22" s="56"/>
    </row>
    <row r="23" spans="1:4" ht="15" customHeight="1" x14ac:dyDescent="0.2">
      <c r="A23" s="50"/>
      <c r="B23" s="37"/>
      <c r="C23" s="49"/>
      <c r="D23" s="56"/>
    </row>
    <row r="24" spans="1:4" ht="15" customHeight="1" x14ac:dyDescent="0.2">
      <c r="A24" s="47" t="s">
        <v>19</v>
      </c>
      <c r="B24" s="37"/>
      <c r="C24" s="49"/>
      <c r="D24" s="56"/>
    </row>
    <row r="25" spans="1:4" ht="15" customHeight="1" x14ac:dyDescent="0.2">
      <c r="A25" s="48" t="s">
        <v>20</v>
      </c>
      <c r="B25" s="37"/>
      <c r="C25" s="49"/>
      <c r="D25" s="56">
        <f>B25+C25</f>
        <v>0</v>
      </c>
    </row>
    <row r="26" spans="1:4" ht="15" customHeight="1" x14ac:dyDescent="0.2">
      <c r="A26" s="51" t="s">
        <v>71</v>
      </c>
      <c r="B26" s="37"/>
      <c r="C26" s="49"/>
      <c r="D26" s="56">
        <f>B26+C26</f>
        <v>0</v>
      </c>
    </row>
    <row r="27" spans="1:4" ht="15" customHeight="1" x14ac:dyDescent="0.2">
      <c r="A27" s="52"/>
      <c r="B27" s="37"/>
      <c r="C27" s="49"/>
      <c r="D27" s="56"/>
    </row>
    <row r="28" spans="1:4" ht="15" customHeight="1" x14ac:dyDescent="0.2">
      <c r="A28" s="50"/>
      <c r="B28" s="37"/>
      <c r="C28" s="49"/>
      <c r="D28" s="56"/>
    </row>
    <row r="29" spans="1:4" ht="15" customHeight="1" x14ac:dyDescent="0.2">
      <c r="A29" s="47" t="s">
        <v>21</v>
      </c>
      <c r="B29" s="37"/>
      <c r="C29" s="49"/>
      <c r="D29" s="56"/>
    </row>
    <row r="30" spans="1:4" ht="15" customHeight="1" x14ac:dyDescent="0.2">
      <c r="A30" s="48" t="s">
        <v>22</v>
      </c>
      <c r="B30" s="37"/>
      <c r="C30" s="49"/>
      <c r="D30" s="56">
        <f>B30+C30</f>
        <v>0</v>
      </c>
    </row>
    <row r="31" spans="1:4" ht="15" customHeight="1" x14ac:dyDescent="0.2">
      <c r="A31" s="51" t="s">
        <v>71</v>
      </c>
      <c r="B31" s="37"/>
      <c r="C31" s="49"/>
      <c r="D31" s="56">
        <f>B31+C31</f>
        <v>0</v>
      </c>
    </row>
    <row r="32" spans="1:4" ht="15" customHeight="1" x14ac:dyDescent="0.2">
      <c r="A32" s="52"/>
      <c r="B32" s="37"/>
      <c r="C32" s="49"/>
      <c r="D32" s="56"/>
    </row>
    <row r="33" spans="1:4" ht="15" customHeight="1" x14ac:dyDescent="0.2">
      <c r="A33" s="50"/>
      <c r="B33" s="37"/>
      <c r="C33" s="49"/>
      <c r="D33" s="56"/>
    </row>
    <row r="34" spans="1:4" ht="15" customHeight="1" x14ac:dyDescent="0.2">
      <c r="A34" s="47" t="s">
        <v>23</v>
      </c>
      <c r="B34" s="37"/>
      <c r="C34" s="49"/>
      <c r="D34" s="56"/>
    </row>
    <row r="35" spans="1:4" ht="15" customHeight="1" x14ac:dyDescent="0.2">
      <c r="A35" s="48" t="s">
        <v>24</v>
      </c>
      <c r="B35" s="37"/>
      <c r="C35" s="49"/>
      <c r="D35" s="56">
        <f>B35+C35</f>
        <v>0</v>
      </c>
    </row>
    <row r="36" spans="1:4" ht="15" customHeight="1" x14ac:dyDescent="0.2">
      <c r="A36" s="51" t="s">
        <v>71</v>
      </c>
      <c r="B36" s="37"/>
      <c r="C36" s="49"/>
      <c r="D36" s="56">
        <f>B36+C36</f>
        <v>0</v>
      </c>
    </row>
    <row r="37" spans="1:4" ht="15" customHeight="1" x14ac:dyDescent="0.2">
      <c r="A37" s="48"/>
      <c r="B37" s="37"/>
      <c r="C37" s="49"/>
      <c r="D37" s="56"/>
    </row>
    <row r="38" spans="1:4" ht="15" customHeight="1" x14ac:dyDescent="0.2">
      <c r="A38" s="47" t="s">
        <v>25</v>
      </c>
      <c r="B38" s="37"/>
      <c r="C38" s="49"/>
      <c r="D38" s="56"/>
    </row>
    <row r="39" spans="1:4" ht="15" customHeight="1" x14ac:dyDescent="0.2">
      <c r="A39" s="48" t="s">
        <v>26</v>
      </c>
      <c r="B39" s="37"/>
      <c r="C39" s="49"/>
      <c r="D39" s="56">
        <f>B39+C39</f>
        <v>0</v>
      </c>
    </row>
    <row r="40" spans="1:4" ht="15" customHeight="1" x14ac:dyDescent="0.2">
      <c r="A40" s="48" t="s">
        <v>27</v>
      </c>
      <c r="B40" s="37"/>
      <c r="C40" s="49"/>
      <c r="D40" s="56">
        <f>B40+C40</f>
        <v>0</v>
      </c>
    </row>
    <row r="41" spans="1:4" ht="15" customHeight="1" x14ac:dyDescent="0.2">
      <c r="A41" s="48" t="s">
        <v>28</v>
      </c>
      <c r="B41" s="37"/>
      <c r="C41" s="49"/>
      <c r="D41" s="56">
        <f>B41+C41</f>
        <v>0</v>
      </c>
    </row>
    <row r="42" spans="1:4" ht="15" customHeight="1" x14ac:dyDescent="0.2">
      <c r="A42" s="51" t="s">
        <v>71</v>
      </c>
      <c r="B42" s="37"/>
      <c r="C42" s="49"/>
      <c r="D42" s="56">
        <f>B42+C42</f>
        <v>0</v>
      </c>
    </row>
    <row r="43" spans="1:4" ht="15" customHeight="1" x14ac:dyDescent="0.2">
      <c r="A43" s="53"/>
      <c r="B43" s="36"/>
      <c r="C43" s="46"/>
      <c r="D43" s="39"/>
    </row>
    <row r="44" spans="1:4" ht="15" customHeight="1" x14ac:dyDescent="0.15">
      <c r="A44" s="44" t="s">
        <v>12</v>
      </c>
      <c r="B44" s="54"/>
      <c r="C44" s="54"/>
      <c r="D44" s="54">
        <f>B44+C44</f>
        <v>0</v>
      </c>
    </row>
    <row r="45" spans="1:4" ht="12.75" customHeight="1" x14ac:dyDescent="0.15">
      <c r="A45" s="10"/>
      <c r="B45" s="11"/>
    </row>
    <row r="46" spans="1:4" ht="31" customHeight="1" x14ac:dyDescent="0.2">
      <c r="A46" s="34" t="s">
        <v>73</v>
      </c>
      <c r="B46" s="35">
        <f>B44*0.2</f>
        <v>0</v>
      </c>
      <c r="C46" s="21"/>
      <c r="D46" s="21"/>
    </row>
    <row r="47" spans="1:4" ht="16" x14ac:dyDescent="0.2">
      <c r="A47" s="57"/>
      <c r="B47" s="57"/>
      <c r="C47" s="57"/>
      <c r="D47" s="57"/>
    </row>
    <row r="48" spans="1:4" ht="16.5" customHeight="1" x14ac:dyDescent="0.2">
      <c r="A48" s="57"/>
      <c r="B48" s="57"/>
      <c r="C48" s="57"/>
      <c r="D48" s="57"/>
    </row>
    <row r="49" spans="1:4" ht="16.5" customHeight="1" x14ac:dyDescent="0.2">
      <c r="A49" s="57"/>
      <c r="B49" s="57"/>
      <c r="C49" s="57"/>
      <c r="D49" s="57"/>
    </row>
    <row r="50" spans="1:4" s="17" customFormat="1" ht="16.5" customHeight="1" x14ac:dyDescent="0.2">
      <c r="A50" s="16"/>
      <c r="C50" s="19"/>
    </row>
    <row r="51" spans="1:4" ht="12.75" customHeight="1" x14ac:dyDescent="0.15"/>
    <row r="52" spans="1:4" ht="12.75" customHeight="1" x14ac:dyDescent="0.15"/>
    <row r="53" spans="1:4" ht="12.75" customHeight="1" x14ac:dyDescent="0.15"/>
  </sheetData>
  <mergeCells count="4">
    <mergeCell ref="A47:D47"/>
    <mergeCell ref="A48:D48"/>
    <mergeCell ref="A49:D49"/>
    <mergeCell ref="A1:D1"/>
  </mergeCells>
  <printOptions horizontalCentered="1"/>
  <pageMargins left="0" right="0" top="0.25" bottom="0.35" header="0.25" footer="0.25"/>
  <pageSetup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70"/>
  <sheetViews>
    <sheetView zoomScaleNormal="100" workbookViewId="0">
      <selection activeCell="G35" sqref="G35"/>
    </sheetView>
  </sheetViews>
  <sheetFormatPr baseColWidth="10" defaultColWidth="9.1640625" defaultRowHeight="16" x14ac:dyDescent="0.2"/>
  <cols>
    <col min="1" max="1" width="139.1640625" style="1" customWidth="1"/>
    <col min="2" max="2" width="17" style="20" customWidth="1"/>
    <col min="3" max="3" width="13.1640625" style="21" customWidth="1"/>
    <col min="4" max="4" width="18.83203125" style="21" customWidth="1"/>
    <col min="5" max="5" width="7.1640625" style="1" customWidth="1"/>
    <col min="6" max="6" width="8.6640625" style="1" bestFit="1" customWidth="1"/>
    <col min="7" max="16384" width="9.1640625" style="1"/>
  </cols>
  <sheetData>
    <row r="1" spans="1:5" ht="24" customHeight="1" thickBot="1" x14ac:dyDescent="0.25">
      <c r="A1" s="61" t="s">
        <v>29</v>
      </c>
      <c r="B1" s="62"/>
      <c r="C1" s="62"/>
      <c r="D1" s="63"/>
    </row>
    <row r="2" spans="1:5" ht="18.75" customHeight="1" x14ac:dyDescent="0.2">
      <c r="A2" s="18"/>
      <c r="B2" s="22"/>
      <c r="C2" s="22"/>
    </row>
    <row r="3" spans="1:5" s="3" customFormat="1" ht="17.25" customHeight="1" x14ac:dyDescent="0.2">
      <c r="A3" s="2" t="s">
        <v>30</v>
      </c>
      <c r="B3" s="20"/>
      <c r="C3" s="21"/>
      <c r="D3" s="21"/>
    </row>
    <row r="4" spans="1:5" s="3" customFormat="1" ht="17.25" customHeight="1" thickBot="1" x14ac:dyDescent="0.25">
      <c r="A4" s="14" t="s">
        <v>31</v>
      </c>
      <c r="B4" s="29" t="s">
        <v>3</v>
      </c>
      <c r="C4" s="29"/>
      <c r="D4" s="12"/>
    </row>
    <row r="5" spans="1:5" s="3" customFormat="1" ht="17.25" customHeight="1" thickBot="1" x14ac:dyDescent="0.25">
      <c r="A5" s="14" t="s">
        <v>32</v>
      </c>
      <c r="B5" s="12" t="s">
        <v>5</v>
      </c>
      <c r="C5" s="12"/>
      <c r="D5" s="12"/>
      <c r="E5" s="29" t="s">
        <v>33</v>
      </c>
    </row>
    <row r="6" spans="1:5" s="3" customFormat="1" ht="17.25" customHeight="1" x14ac:dyDescent="0.2">
      <c r="A6" s="14" t="s">
        <v>34</v>
      </c>
      <c r="B6" s="12"/>
      <c r="C6" s="12"/>
      <c r="E6" s="30" t="s">
        <v>7</v>
      </c>
    </row>
    <row r="7" spans="1:5" s="3" customFormat="1" ht="17.25" customHeight="1" x14ac:dyDescent="0.2">
      <c r="A7" s="14" t="s">
        <v>35</v>
      </c>
      <c r="B7" s="20"/>
      <c r="C7" s="21"/>
    </row>
    <row r="8" spans="1:5" s="3" customFormat="1" ht="17.25" customHeight="1" x14ac:dyDescent="0.2">
      <c r="A8" s="14" t="s">
        <v>36</v>
      </c>
      <c r="B8" s="20"/>
      <c r="C8" s="21"/>
      <c r="D8" s="21"/>
    </row>
    <row r="9" spans="1:5" s="3" customFormat="1" ht="17.25" customHeight="1" x14ac:dyDescent="0.2">
      <c r="A9" s="31" t="s">
        <v>37</v>
      </c>
      <c r="B9" s="20"/>
      <c r="C9" s="21"/>
      <c r="D9" s="21"/>
    </row>
    <row r="10" spans="1:5" s="3" customFormat="1" ht="17.25" customHeight="1" x14ac:dyDescent="0.2">
      <c r="A10" s="14" t="s">
        <v>38</v>
      </c>
      <c r="B10" s="20"/>
      <c r="C10" s="21"/>
      <c r="D10" s="21"/>
    </row>
    <row r="11" spans="1:5" s="3" customFormat="1" ht="17.25" customHeight="1" thickBot="1" x14ac:dyDescent="0.25">
      <c r="A11" s="2"/>
      <c r="B11" s="20"/>
      <c r="C11" s="21"/>
      <c r="D11" s="21"/>
    </row>
    <row r="12" spans="1:5" ht="68.25" customHeight="1" thickBot="1" x14ac:dyDescent="0.2">
      <c r="A12" s="27" t="s">
        <v>11</v>
      </c>
      <c r="B12" s="26" t="s">
        <v>14</v>
      </c>
      <c r="C12" s="26" t="s">
        <v>13</v>
      </c>
      <c r="D12" s="25" t="s">
        <v>12</v>
      </c>
    </row>
    <row r="13" spans="1:5" ht="14.25" customHeight="1" x14ac:dyDescent="0.2">
      <c r="A13" s="4"/>
      <c r="B13" s="21"/>
      <c r="D13" s="5"/>
    </row>
    <row r="14" spans="1:5" ht="15" customHeight="1" x14ac:dyDescent="0.2">
      <c r="A14" s="4" t="s">
        <v>15</v>
      </c>
      <c r="B14" s="21"/>
      <c r="D14" s="5"/>
    </row>
    <row r="15" spans="1:5" ht="15" customHeight="1" x14ac:dyDescent="0.2">
      <c r="A15" s="6" t="s">
        <v>16</v>
      </c>
      <c r="B15" s="21"/>
      <c r="D15" s="5"/>
    </row>
    <row r="16" spans="1:5" ht="15" customHeight="1" x14ac:dyDescent="0.2">
      <c r="A16" s="4" t="s">
        <v>39</v>
      </c>
      <c r="B16" s="21"/>
      <c r="D16" s="5"/>
    </row>
    <row r="17" spans="1:5" ht="15" customHeight="1" x14ac:dyDescent="0.2">
      <c r="A17" s="7" t="s">
        <v>40</v>
      </c>
      <c r="B17" s="8">
        <f>2*150</f>
        <v>300</v>
      </c>
      <c r="D17" s="8">
        <f>B17+C17</f>
        <v>300</v>
      </c>
    </row>
    <row r="18" spans="1:5" ht="15" customHeight="1" x14ac:dyDescent="0.2">
      <c r="A18" s="7" t="s">
        <v>41</v>
      </c>
      <c r="B18" s="8">
        <f>2*800</f>
        <v>1600</v>
      </c>
      <c r="D18" s="8">
        <f t="shared" ref="D18:D60" si="0">B18+C18</f>
        <v>1600</v>
      </c>
    </row>
    <row r="19" spans="1:5" ht="15" customHeight="1" x14ac:dyDescent="0.2">
      <c r="A19" s="7" t="s">
        <v>42</v>
      </c>
      <c r="B19" s="8">
        <f>2*800</f>
        <v>1600</v>
      </c>
      <c r="D19" s="8">
        <f t="shared" si="0"/>
        <v>1600</v>
      </c>
    </row>
    <row r="20" spans="1:5" ht="15" customHeight="1" x14ac:dyDescent="0.2">
      <c r="A20" s="7" t="s">
        <v>43</v>
      </c>
      <c r="B20" s="8">
        <f>2*150</f>
        <v>300</v>
      </c>
      <c r="D20" s="8">
        <f t="shared" si="0"/>
        <v>300</v>
      </c>
    </row>
    <row r="21" spans="1:5" ht="15" customHeight="1" x14ac:dyDescent="0.2">
      <c r="A21" s="4" t="s">
        <v>44</v>
      </c>
      <c r="B21" s="8"/>
      <c r="D21" s="8">
        <f t="shared" si="0"/>
        <v>0</v>
      </c>
    </row>
    <row r="22" spans="1:5" ht="15" customHeight="1" x14ac:dyDescent="0.2">
      <c r="A22" s="7" t="s">
        <v>45</v>
      </c>
      <c r="B22" s="32">
        <v>1000</v>
      </c>
      <c r="C22" s="21">
        <v>1000</v>
      </c>
      <c r="D22" s="8">
        <f t="shared" si="0"/>
        <v>2000</v>
      </c>
    </row>
    <row r="23" spans="1:5" ht="15" customHeight="1" x14ac:dyDescent="0.2">
      <c r="A23" s="7" t="s">
        <v>46</v>
      </c>
      <c r="B23" s="32">
        <v>150</v>
      </c>
      <c r="D23" s="8">
        <f t="shared" si="0"/>
        <v>150</v>
      </c>
    </row>
    <row r="24" spans="1:5" ht="15" customHeight="1" x14ac:dyDescent="0.2">
      <c r="A24" s="7" t="s">
        <v>47</v>
      </c>
      <c r="B24" s="32">
        <v>150</v>
      </c>
      <c r="D24" s="8">
        <f t="shared" si="0"/>
        <v>150</v>
      </c>
    </row>
    <row r="25" spans="1:5" ht="15" customHeight="1" x14ac:dyDescent="0.2">
      <c r="A25" s="7" t="s">
        <v>48</v>
      </c>
      <c r="B25" s="33">
        <v>1000</v>
      </c>
      <c r="C25" s="21">
        <v>1000</v>
      </c>
      <c r="D25" s="8">
        <f t="shared" si="0"/>
        <v>2000</v>
      </c>
    </row>
    <row r="26" spans="1:5" ht="15" customHeight="1" x14ac:dyDescent="0.2">
      <c r="A26" s="6"/>
      <c r="B26" s="32"/>
      <c r="D26" s="8">
        <f t="shared" si="0"/>
        <v>0</v>
      </c>
    </row>
    <row r="27" spans="1:5" ht="15" customHeight="1" x14ac:dyDescent="0.2">
      <c r="A27" s="4" t="s">
        <v>17</v>
      </c>
      <c r="B27" s="32"/>
      <c r="D27" s="8">
        <f t="shared" si="0"/>
        <v>0</v>
      </c>
    </row>
    <row r="28" spans="1:5" ht="15" customHeight="1" x14ac:dyDescent="0.2">
      <c r="A28" s="6" t="s">
        <v>16</v>
      </c>
      <c r="B28" s="32"/>
      <c r="D28" s="8">
        <f t="shared" si="0"/>
        <v>0</v>
      </c>
      <c r="E28" s="1" t="s">
        <v>18</v>
      </c>
    </row>
    <row r="29" spans="1:5" ht="15" customHeight="1" x14ac:dyDescent="0.2">
      <c r="A29" s="4" t="s">
        <v>39</v>
      </c>
      <c r="B29" s="32"/>
      <c r="D29" s="8">
        <f t="shared" si="0"/>
        <v>0</v>
      </c>
    </row>
    <row r="30" spans="1:5" ht="15" customHeight="1" x14ac:dyDescent="0.2">
      <c r="A30" s="7" t="s">
        <v>49</v>
      </c>
      <c r="B30" s="32">
        <f>2*100</f>
        <v>200</v>
      </c>
      <c r="C30" s="21">
        <v>200</v>
      </c>
      <c r="D30" s="8">
        <f t="shared" si="0"/>
        <v>400</v>
      </c>
    </row>
    <row r="31" spans="1:5" ht="15" customHeight="1" x14ac:dyDescent="0.2">
      <c r="A31" s="7" t="s">
        <v>50</v>
      </c>
      <c r="B31" s="32">
        <f>2*100</f>
        <v>200</v>
      </c>
      <c r="D31" s="8">
        <f t="shared" si="0"/>
        <v>200</v>
      </c>
    </row>
    <row r="32" spans="1:5" ht="15" customHeight="1" x14ac:dyDescent="0.2">
      <c r="A32" s="7"/>
      <c r="B32" s="32"/>
      <c r="D32" s="8">
        <f t="shared" si="0"/>
        <v>0</v>
      </c>
    </row>
    <row r="33" spans="1:4" ht="15" customHeight="1" x14ac:dyDescent="0.2">
      <c r="A33" s="4" t="s">
        <v>44</v>
      </c>
      <c r="B33" s="32"/>
      <c r="D33" s="8">
        <f t="shared" si="0"/>
        <v>0</v>
      </c>
    </row>
    <row r="34" spans="1:4" ht="15" customHeight="1" x14ac:dyDescent="0.2">
      <c r="A34" s="7" t="s">
        <v>51</v>
      </c>
      <c r="B34" s="33">
        <v>100</v>
      </c>
      <c r="C34" s="21">
        <v>100</v>
      </c>
      <c r="D34" s="8">
        <f t="shared" si="0"/>
        <v>200</v>
      </c>
    </row>
    <row r="35" spans="1:4" ht="15" customHeight="1" x14ac:dyDescent="0.2">
      <c r="A35" s="7" t="s">
        <v>52</v>
      </c>
      <c r="B35" s="33">
        <v>100</v>
      </c>
      <c r="C35" s="21">
        <v>100</v>
      </c>
      <c r="D35" s="8">
        <f t="shared" si="0"/>
        <v>200</v>
      </c>
    </row>
    <row r="36" spans="1:4" ht="15" customHeight="1" x14ac:dyDescent="0.2">
      <c r="A36" s="6"/>
      <c r="B36" s="8"/>
      <c r="D36" s="8">
        <f t="shared" si="0"/>
        <v>0</v>
      </c>
    </row>
    <row r="37" spans="1:4" ht="15" customHeight="1" x14ac:dyDescent="0.2">
      <c r="A37" s="4" t="s">
        <v>19</v>
      </c>
      <c r="B37" s="8"/>
      <c r="D37" s="8">
        <f t="shared" si="0"/>
        <v>0</v>
      </c>
    </row>
    <row r="38" spans="1:4" ht="15" customHeight="1" x14ac:dyDescent="0.2">
      <c r="A38" s="6" t="s">
        <v>20</v>
      </c>
      <c r="B38" s="8"/>
      <c r="D38" s="8">
        <f t="shared" si="0"/>
        <v>0</v>
      </c>
    </row>
    <row r="39" spans="1:4" ht="15" customHeight="1" x14ac:dyDescent="0.2">
      <c r="A39" s="7" t="s">
        <v>53</v>
      </c>
      <c r="B39" s="8">
        <f>2*4*90*1.75</f>
        <v>1260</v>
      </c>
      <c r="D39" s="8">
        <f t="shared" si="0"/>
        <v>1260</v>
      </c>
    </row>
    <row r="40" spans="1:4" ht="15" customHeight="1" x14ac:dyDescent="0.2">
      <c r="A40" s="7" t="s">
        <v>54</v>
      </c>
      <c r="B40" s="8">
        <f>4*90*1.75</f>
        <v>630</v>
      </c>
      <c r="D40" s="8">
        <f t="shared" si="0"/>
        <v>630</v>
      </c>
    </row>
    <row r="41" spans="1:4" ht="15" customHeight="1" x14ac:dyDescent="0.2">
      <c r="A41" s="6"/>
      <c r="B41" s="8"/>
      <c r="D41" s="8">
        <f t="shared" si="0"/>
        <v>0</v>
      </c>
    </row>
    <row r="42" spans="1:4" ht="15" customHeight="1" x14ac:dyDescent="0.2">
      <c r="A42" s="4" t="s">
        <v>21</v>
      </c>
      <c r="B42" s="8"/>
      <c r="D42" s="8">
        <f t="shared" si="0"/>
        <v>0</v>
      </c>
    </row>
    <row r="43" spans="1:4" ht="15" customHeight="1" x14ac:dyDescent="0.2">
      <c r="A43" s="6" t="s">
        <v>55</v>
      </c>
      <c r="B43" s="8"/>
      <c r="D43" s="8">
        <f t="shared" si="0"/>
        <v>0</v>
      </c>
    </row>
    <row r="44" spans="1:4" ht="15" customHeight="1" x14ac:dyDescent="0.2">
      <c r="A44" s="7" t="s">
        <v>56</v>
      </c>
      <c r="B44" s="8">
        <f>2*4*250</f>
        <v>2000</v>
      </c>
      <c r="D44" s="8">
        <f t="shared" si="0"/>
        <v>2000</v>
      </c>
    </row>
    <row r="45" spans="1:4" ht="15" customHeight="1" x14ac:dyDescent="0.2">
      <c r="A45" s="7" t="s">
        <v>57</v>
      </c>
      <c r="B45" s="8">
        <f>2*2*250</f>
        <v>1000</v>
      </c>
      <c r="D45" s="8">
        <f t="shared" si="0"/>
        <v>1000</v>
      </c>
    </row>
    <row r="46" spans="1:4" ht="15" customHeight="1" x14ac:dyDescent="0.2">
      <c r="A46" s="7" t="s">
        <v>58</v>
      </c>
      <c r="B46" s="8">
        <f>4*250</f>
        <v>1000</v>
      </c>
      <c r="D46" s="8">
        <f t="shared" si="0"/>
        <v>1000</v>
      </c>
    </row>
    <row r="47" spans="1:4" ht="15" customHeight="1" x14ac:dyDescent="0.2">
      <c r="A47" s="7" t="s">
        <v>59</v>
      </c>
      <c r="B47" s="8">
        <f>2*250</f>
        <v>500</v>
      </c>
      <c r="C47" s="21">
        <v>350</v>
      </c>
      <c r="D47" s="8">
        <f t="shared" si="0"/>
        <v>850</v>
      </c>
    </row>
    <row r="48" spans="1:4" ht="15" customHeight="1" x14ac:dyDescent="0.2">
      <c r="A48" s="4" t="s">
        <v>23</v>
      </c>
      <c r="B48" s="8"/>
      <c r="D48" s="8">
        <f t="shared" si="0"/>
        <v>0</v>
      </c>
    </row>
    <row r="49" spans="1:4" ht="15" customHeight="1" x14ac:dyDescent="0.2">
      <c r="A49" s="6" t="s">
        <v>24</v>
      </c>
      <c r="B49" s="8"/>
      <c r="D49" s="8">
        <f t="shared" si="0"/>
        <v>0</v>
      </c>
    </row>
    <row r="50" spans="1:4" ht="15" customHeight="1" x14ac:dyDescent="0.2">
      <c r="A50" s="7" t="s">
        <v>60</v>
      </c>
      <c r="B50" s="8">
        <f>2*160</f>
        <v>320</v>
      </c>
      <c r="D50" s="8">
        <f t="shared" si="0"/>
        <v>320</v>
      </c>
    </row>
    <row r="51" spans="1:4" ht="15" customHeight="1" x14ac:dyDescent="0.2">
      <c r="A51" s="7" t="s">
        <v>61</v>
      </c>
      <c r="B51" s="8">
        <f>2*300</f>
        <v>600</v>
      </c>
      <c r="D51" s="8">
        <f t="shared" si="0"/>
        <v>600</v>
      </c>
    </row>
    <row r="52" spans="1:4" ht="15" customHeight="1" x14ac:dyDescent="0.2">
      <c r="A52" s="7" t="s">
        <v>62</v>
      </c>
      <c r="B52" s="8">
        <f>120*2</f>
        <v>240</v>
      </c>
      <c r="D52" s="8">
        <f t="shared" si="0"/>
        <v>240</v>
      </c>
    </row>
    <row r="53" spans="1:4" ht="15" customHeight="1" x14ac:dyDescent="0.2">
      <c r="A53" s="7" t="s">
        <v>63</v>
      </c>
      <c r="B53" s="8">
        <f>100*2</f>
        <v>200</v>
      </c>
      <c r="D53" s="8">
        <f t="shared" si="0"/>
        <v>200</v>
      </c>
    </row>
    <row r="54" spans="1:4" ht="15" customHeight="1" x14ac:dyDescent="0.2">
      <c r="A54" s="7" t="s">
        <v>64</v>
      </c>
      <c r="B54" s="8">
        <v>150</v>
      </c>
      <c r="D54" s="8">
        <f t="shared" si="0"/>
        <v>150</v>
      </c>
    </row>
    <row r="55" spans="1:4" ht="15" customHeight="1" x14ac:dyDescent="0.2">
      <c r="A55" s="9"/>
      <c r="B55" s="8"/>
      <c r="D55" s="8">
        <f t="shared" si="0"/>
        <v>0</v>
      </c>
    </row>
    <row r="56" spans="1:4" ht="15" customHeight="1" x14ac:dyDescent="0.2">
      <c r="A56" s="4" t="s">
        <v>25</v>
      </c>
      <c r="B56" s="8"/>
      <c r="D56" s="8">
        <f t="shared" si="0"/>
        <v>0</v>
      </c>
    </row>
    <row r="57" spans="1:4" ht="15" customHeight="1" x14ac:dyDescent="0.2">
      <c r="A57" s="6" t="s">
        <v>65</v>
      </c>
      <c r="B57" s="8">
        <f>200*3</f>
        <v>600</v>
      </c>
      <c r="C57" s="21">
        <v>600</v>
      </c>
      <c r="D57" s="8">
        <f t="shared" si="0"/>
        <v>1200</v>
      </c>
    </row>
    <row r="58" spans="1:4" ht="15" customHeight="1" x14ac:dyDescent="0.2">
      <c r="A58" s="6" t="s">
        <v>66</v>
      </c>
      <c r="B58" s="8">
        <f>200*3</f>
        <v>600</v>
      </c>
      <c r="D58" s="8">
        <f>B58+C58</f>
        <v>600</v>
      </c>
    </row>
    <row r="59" spans="1:4" ht="15" customHeight="1" x14ac:dyDescent="0.2">
      <c r="A59" s="6" t="s">
        <v>67</v>
      </c>
      <c r="B59" s="8">
        <f>35*20*3</f>
        <v>2100</v>
      </c>
      <c r="C59" s="21">
        <v>650</v>
      </c>
      <c r="D59" s="8">
        <f>B59+C59</f>
        <v>2750</v>
      </c>
    </row>
    <row r="60" spans="1:4" ht="15" customHeight="1" x14ac:dyDescent="0.2">
      <c r="A60" s="6" t="s">
        <v>68</v>
      </c>
      <c r="B60" s="8">
        <f>35*20*3</f>
        <v>2100</v>
      </c>
      <c r="D60" s="8">
        <f t="shared" si="0"/>
        <v>2100</v>
      </c>
    </row>
    <row r="61" spans="1:4" ht="15" customHeight="1" thickBot="1" x14ac:dyDescent="0.2">
      <c r="A61" s="13" t="s">
        <v>12</v>
      </c>
      <c r="B61" s="24">
        <f>SUM(B17:B60)</f>
        <v>20000</v>
      </c>
      <c r="C61" s="24">
        <f>SUM(C17:C60)</f>
        <v>4000</v>
      </c>
      <c r="D61" s="24">
        <f>SUM(D17:D60)</f>
        <v>24000</v>
      </c>
    </row>
    <row r="62" spans="1:4" ht="12.75" customHeight="1" thickTop="1" x14ac:dyDescent="0.2">
      <c r="A62" s="9"/>
      <c r="B62" s="8"/>
    </row>
    <row r="63" spans="1:4" ht="34" x14ac:dyDescent="0.2">
      <c r="A63" s="34" t="s">
        <v>73</v>
      </c>
      <c r="B63" s="35">
        <f>B61*0.2</f>
        <v>4000</v>
      </c>
    </row>
    <row r="64" spans="1:4" x14ac:dyDescent="0.2">
      <c r="A64" s="10"/>
      <c r="B64" s="15"/>
    </row>
    <row r="65" spans="1:4" x14ac:dyDescent="0.2">
      <c r="A65" s="28"/>
      <c r="B65" s="1"/>
      <c r="C65" s="1"/>
      <c r="D65" s="1"/>
    </row>
    <row r="66" spans="1:4" ht="16.5" customHeight="1" x14ac:dyDescent="0.2">
      <c r="A66" s="23"/>
      <c r="B66" s="28"/>
      <c r="C66" s="28"/>
      <c r="D66" s="28"/>
    </row>
    <row r="67" spans="1:4" ht="16.5" customHeight="1" x14ac:dyDescent="0.2">
      <c r="A67" s="28"/>
      <c r="B67" s="28"/>
      <c r="C67" s="28"/>
      <c r="D67" s="28"/>
    </row>
    <row r="68" spans="1:4" ht="12.75" customHeight="1" x14ac:dyDescent="0.2">
      <c r="A68" s="28"/>
    </row>
    <row r="69" spans="1:4" ht="12.75" customHeight="1" x14ac:dyDescent="0.2">
      <c r="A69" s="28"/>
    </row>
    <row r="70" spans="1:4" ht="12.75" customHeight="1" x14ac:dyDescent="0.2"/>
  </sheetData>
  <mergeCells count="1">
    <mergeCell ref="A1:D1"/>
  </mergeCells>
  <phoneticPr fontId="0" type="noConversion"/>
  <printOptions horizontalCentered="1"/>
  <pageMargins left="0" right="0" top="0.25" bottom="0.35" header="0.25" footer="0.25"/>
  <pageSetup scale="68" orientation="landscape" r:id="rId1"/>
  <headerFooter scaleWithDoc="0"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A4FA0ADF0615458740FDE21E9FE576" ma:contentTypeVersion="11" ma:contentTypeDescription="Create a new document." ma:contentTypeScope="" ma:versionID="98c9b3b108e799cac1d8cb54033579a2">
  <xsd:schema xmlns:xsd="http://www.w3.org/2001/XMLSchema" xmlns:xs="http://www.w3.org/2001/XMLSchema" xmlns:p="http://schemas.microsoft.com/office/2006/metadata/properties" xmlns:ns2="e4e481d3-929a-4fa5-9c9e-d69aa771f067" targetNamespace="http://schemas.microsoft.com/office/2006/metadata/properties" ma:root="true" ma:fieldsID="40c713a6fc1e448443a180991d532fc8" ns2:_="">
    <xsd:import namespace="e4e481d3-929a-4fa5-9c9e-d69aa771f0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e481d3-929a-4fa5-9c9e-d69aa771f0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323F89-8E50-49A3-8AB3-1548A75F86C3}">
  <ds:schemaRefs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e4e481d3-929a-4fa5-9c9e-d69aa771f067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52AF76D-505F-41E6-A581-055121EDEC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e481d3-929a-4fa5-9c9e-d69aa771f0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499B37-F6F5-45AB-8BFC-D6703DD25B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TI Budget Template</vt:lpstr>
      <vt:lpstr>SAMPLE BUDGET</vt:lpstr>
      <vt:lpstr>'SAMPLE BUDGET'!Print_Area</vt:lpstr>
      <vt:lpstr>'TI Budget Template'!Print_Area</vt:lpstr>
    </vt:vector>
  </TitlesOfParts>
  <Manager/>
  <Company>Michigan State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smithca</dc:creator>
  <cp:keywords/>
  <dc:description/>
  <cp:lastModifiedBy>Rabineau, Justin</cp:lastModifiedBy>
  <cp:revision/>
  <cp:lastPrinted>2024-01-16T20:50:06Z</cp:lastPrinted>
  <dcterms:created xsi:type="dcterms:W3CDTF">1999-07-22T13:43:38Z</dcterms:created>
  <dcterms:modified xsi:type="dcterms:W3CDTF">2024-01-18T16:23:56Z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0x0101000DA4FA0ADF0615458740FDE21E9FE576</vt:lpwstr>
  </property>
</Properties>
</file>